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3CE51414-8597-4C45-9338-559015F24207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4" l="1"/>
  <c r="C10" i="4" s="1"/>
  <c r="C35" i="3"/>
  <c r="C27" i="3"/>
  <c r="C17" i="3"/>
  <c r="C14" i="3"/>
  <c r="C8" i="2"/>
  <c r="C7" i="2"/>
  <c r="C77" i="1"/>
  <c r="C70" i="1"/>
  <c r="C76" i="1"/>
  <c r="C65" i="1"/>
  <c r="C50" i="1"/>
  <c r="C54" i="1"/>
  <c r="C41" i="1"/>
  <c r="C47" i="1"/>
  <c r="C44" i="1"/>
  <c r="C37" i="1"/>
  <c r="C28" i="1"/>
  <c r="C19" i="1"/>
  <c r="C16" i="1"/>
  <c r="C13" i="1"/>
  <c r="C28" i="3" l="1"/>
  <c r="C36" i="3" s="1"/>
  <c r="C66" i="1"/>
</calcChain>
</file>

<file path=xl/sharedStrings.xml><?xml version="1.0" encoding="utf-8"?>
<sst xmlns="http://schemas.openxmlformats.org/spreadsheetml/2006/main" count="131" uniqueCount="90">
  <si>
    <t xml:space="preserve">ISPLATE SA BUDŽETSKOG RAČUNA PO </t>
  </si>
  <si>
    <t xml:space="preserve">NAMENAMA I DOBAVLJAČIMA </t>
  </si>
  <si>
    <t xml:space="preserve">RFZO-DIREKTNA PLAĆANJA </t>
  </si>
  <si>
    <t>1. LEK</t>
  </si>
  <si>
    <t xml:space="preserve">AMICUS </t>
  </si>
  <si>
    <t xml:space="preserve">FARMALOGIST </t>
  </si>
  <si>
    <t>INOPHARM</t>
  </si>
  <si>
    <t>MAGNA</t>
  </si>
  <si>
    <t>MEDICA LINEA</t>
  </si>
  <si>
    <t xml:space="preserve">PHOENIX PHARMA </t>
  </si>
  <si>
    <t>SOPHARMA</t>
  </si>
  <si>
    <t xml:space="preserve">VEGA </t>
  </si>
  <si>
    <t>UKUPNO LEK</t>
  </si>
  <si>
    <t xml:space="preserve">2.HEMOFILIJA </t>
  </si>
  <si>
    <t>PFIZER</t>
  </si>
  <si>
    <t>UKUPNO  HEMOFILIJA</t>
  </si>
  <si>
    <t>3.HEMODIJALIZA</t>
  </si>
  <si>
    <t xml:space="preserve">MAGNA PHARMACIA </t>
  </si>
  <si>
    <t>UKUPNO HEMODIJALIZA</t>
  </si>
  <si>
    <t>4.CITOSTATICI</t>
  </si>
  <si>
    <t>UKUPNO CITOSTATICI</t>
  </si>
  <si>
    <t xml:space="preserve">5.LEK C LISTA </t>
  </si>
  <si>
    <t xml:space="preserve">UKUPNO LEK C LISTA </t>
  </si>
  <si>
    <t>6.ENERGENTI</t>
  </si>
  <si>
    <t>CESTOR VEKS</t>
  </si>
  <si>
    <t>UKUPNO ENERGENTI</t>
  </si>
  <si>
    <t xml:space="preserve">7.UM IMPLATANTI </t>
  </si>
  <si>
    <t xml:space="preserve">MAYMEDICA </t>
  </si>
  <si>
    <t xml:space="preserve">UKUPNO UM IMPLATANTI </t>
  </si>
  <si>
    <t>8.UGR.MAT.ORTOPEDIJA</t>
  </si>
  <si>
    <t>MAKLER</t>
  </si>
  <si>
    <t>UKUPNO  URG.MAT.ORTOPEDIJA</t>
  </si>
  <si>
    <t>UKUPNO DIREKTNA PLAĆANJA</t>
  </si>
  <si>
    <t>UKUPNO</t>
  </si>
  <si>
    <t>03.11.2025.</t>
  </si>
  <si>
    <t>MEDIKUNION</t>
  </si>
  <si>
    <t>PROTON</t>
  </si>
  <si>
    <t>PHARMA SWISS</t>
  </si>
  <si>
    <t>EPS</t>
  </si>
  <si>
    <t>TEHNOMED</t>
  </si>
  <si>
    <t>9.UM OSTALO</t>
  </si>
  <si>
    <t>UKUPNO UM OSTALO</t>
  </si>
  <si>
    <t>10.PACE MAKER</t>
  </si>
  <si>
    <t>GOSPER</t>
  </si>
  <si>
    <t>MEDTRONIC</t>
  </si>
  <si>
    <t>ETER MEDICAL</t>
  </si>
  <si>
    <t>FLORA COMERC</t>
  </si>
  <si>
    <t>FUTURA PH</t>
  </si>
  <si>
    <t>MEDIV</t>
  </si>
  <si>
    <t>PROFESIONAL</t>
  </si>
  <si>
    <t>SOUL MEDICAL</t>
  </si>
  <si>
    <t>VICOR</t>
  </si>
  <si>
    <t>11.SAN MATERIJAL</t>
  </si>
  <si>
    <t>2.KRV</t>
  </si>
  <si>
    <t>3.OSTALO PL</t>
  </si>
  <si>
    <t>UKUPNO  OSTALO PL</t>
  </si>
  <si>
    <t>UKUPNO KRV</t>
  </si>
  <si>
    <t>DIJAKFARM</t>
  </si>
  <si>
    <t>MAGNO FARMACIJA</t>
  </si>
  <si>
    <t>ZARADA</t>
  </si>
  <si>
    <t>VANSTANDARDNE</t>
  </si>
  <si>
    <t>SINDIKAT</t>
  </si>
  <si>
    <t>ALFRED ZARADA</t>
  </si>
  <si>
    <t>04.11.2025.</t>
  </si>
  <si>
    <t>1.OSTALO PL</t>
  </si>
  <si>
    <t>UZT PROVIZIJA</t>
  </si>
  <si>
    <t>05.11.2025.</t>
  </si>
  <si>
    <t>OMNI MEDICAL</t>
  </si>
  <si>
    <t>LAYON</t>
  </si>
  <si>
    <t>B BRAUN</t>
  </si>
  <si>
    <t>1. REAGENSI</t>
  </si>
  <si>
    <t>EAST</t>
  </si>
  <si>
    <t>EUROMEDICINA</t>
  </si>
  <si>
    <t>GALEN FOKUS</t>
  </si>
  <si>
    <t>PROMEDIA</t>
  </si>
  <si>
    <t>YUNCOM</t>
  </si>
  <si>
    <t>UKUPNO REAGENS</t>
  </si>
  <si>
    <t>2.STENTOVI</t>
  </si>
  <si>
    <t>PROSPERA</t>
  </si>
  <si>
    <t>UKUPNO  STENTOVI</t>
  </si>
  <si>
    <t>3.SAN MATERIJAL</t>
  </si>
  <si>
    <t>2.OSTALO PL</t>
  </si>
  <si>
    <t>SOLIDARNA SMRT</t>
  </si>
  <si>
    <t>SOLIDARNA DETE</t>
  </si>
  <si>
    <t>SOLIDARNA BOLEST</t>
  </si>
  <si>
    <t>MEDICINSKI FAK BG I NS</t>
  </si>
  <si>
    <t>06.11.2025.</t>
  </si>
  <si>
    <t>PUTNI TROSAK</t>
  </si>
  <si>
    <t>OTPREMNINA</t>
  </si>
  <si>
    <t>BEOLEK APV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</si>
</sst>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66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19">
    <xf numFmtId="0" fontId="0" fillId="0" borderId="0" xfId="0"/>
    <xf numFmtId="0" fontId="2" fillId="0" borderId="0" xfId="1"/>
    <xf numFmtId="4" fontId="2" fillId="0" borderId="0" xfId="1" applyNumberFormat="1"/>
    <xf numFmtId="0" fontId="3" fillId="2" borderId="1" xfId="1" applyFont="1" applyFill="1" applyBorder="1"/>
    <xf numFmtId="4" fontId="4" fillId="2" borderId="2" xfId="1" applyNumberFormat="1" applyFont="1" applyFill="1" applyBorder="1"/>
    <xf numFmtId="0" fontId="3" fillId="2" borderId="3" xfId="1" applyFont="1" applyFill="1" applyBorder="1"/>
    <xf numFmtId="4" fontId="3" fillId="2" borderId="4" xfId="1" applyNumberFormat="1" applyFont="1" applyFill="1" applyBorder="1" applyAlignment="1">
      <alignment horizontal="right"/>
    </xf>
    <xf numFmtId="17" fontId="5" fillId="0" borderId="1" xfId="1" applyNumberFormat="1" applyFont="1" applyBorder="1"/>
    <xf numFmtId="4" fontId="0" fillId="0" borderId="2" xfId="0" applyNumberFormat="1" applyBorder="1"/>
    <xf numFmtId="17" fontId="5" fillId="3" borderId="1" xfId="1" applyNumberFormat="1" applyFont="1" applyFill="1" applyBorder="1"/>
    <xf numFmtId="0" fontId="2" fillId="0" borderId="5" xfId="2" applyBorder="1" applyAlignment="1">
      <alignment vertical="top"/>
    </xf>
    <xf numFmtId="4" fontId="2" fillId="0" borderId="6" xfId="2" applyNumberFormat="1" applyBorder="1" applyAlignment="1">
      <alignment vertical="top"/>
    </xf>
    <xf numFmtId="17" fontId="5" fillId="0" borderId="3" xfId="1" applyNumberFormat="1" applyFont="1" applyBorder="1"/>
    <xf numFmtId="4" fontId="1" fillId="4" borderId="4" xfId="0" applyNumberFormat="1" applyFont="1" applyFill="1" applyBorder="1"/>
    <xf numFmtId="17" fontId="5" fillId="0" borderId="7" xfId="1" applyNumberFormat="1" applyFont="1" applyBorder="1"/>
    <xf numFmtId="4" fontId="1" fillId="3" borderId="8" xfId="0" applyNumberFormat="1" applyFont="1" applyFill="1" applyBorder="1"/>
    <xf numFmtId="0" fontId="6" fillId="2" borderId="3" xfId="0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vertical="center"/>
    </xf>
    <xf numFmtId="4" fontId="0" fillId="0" borderId="0" xfId="0" applyNumberFormat="1"/>
  </cellXfs>
  <cellStyles count="3">
    <cellStyle name="Normal_Sheet1" xfId="1" xr:uid="{83B55977-6064-4F4A-B875-B58D82D18E4D}"/>
    <cellStyle name="Normalan" xfId="0" builtinId="0"/>
    <cellStyle name="Normalan 2" xfId="2" xr:uid="{80D7277C-1755-487F-AE58-B80DEB7B735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77"/>
  <sheetViews>
    <sheetView workbookViewId="0">
      <selection activeCell="D27" sqref="D27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34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3</v>
      </c>
      <c r="C5" s="8"/>
    </row>
    <row r="6" spans="2:3" x14ac:dyDescent="0.3">
      <c r="B6" s="10" t="s">
        <v>5</v>
      </c>
      <c r="C6" s="11">
        <v>30262.27</v>
      </c>
    </row>
    <row r="7" spans="2:3" x14ac:dyDescent="0.3">
      <c r="B7" s="10" t="s">
        <v>7</v>
      </c>
      <c r="C7" s="11">
        <v>57117.5</v>
      </c>
    </row>
    <row r="8" spans="2:3" x14ac:dyDescent="0.3">
      <c r="B8" s="10" t="s">
        <v>35</v>
      </c>
      <c r="C8" s="11">
        <v>46759.06</v>
      </c>
    </row>
    <row r="9" spans="2:3" x14ac:dyDescent="0.3">
      <c r="B9" s="10" t="s">
        <v>9</v>
      </c>
      <c r="C9" s="11">
        <v>1621187.81</v>
      </c>
    </row>
    <row r="10" spans="2:3" x14ac:dyDescent="0.3">
      <c r="B10" s="10" t="s">
        <v>36</v>
      </c>
      <c r="C10" s="11">
        <v>37950</v>
      </c>
    </row>
    <row r="11" spans="2:3" x14ac:dyDescent="0.3">
      <c r="B11" s="10" t="s">
        <v>10</v>
      </c>
      <c r="C11" s="11">
        <v>717156.28</v>
      </c>
    </row>
    <row r="12" spans="2:3" x14ac:dyDescent="0.3">
      <c r="B12" s="10" t="s">
        <v>11</v>
      </c>
      <c r="C12" s="11">
        <v>2048832.5</v>
      </c>
    </row>
    <row r="13" spans="2:3" ht="15" thickBot="1" x14ac:dyDescent="0.35">
      <c r="B13" s="12" t="s">
        <v>12</v>
      </c>
      <c r="C13" s="13">
        <f>SUM(C6:C12)</f>
        <v>4559265.42</v>
      </c>
    </row>
    <row r="14" spans="2:3" x14ac:dyDescent="0.3">
      <c r="B14" s="9" t="s">
        <v>13</v>
      </c>
      <c r="C14" s="8"/>
    </row>
    <row r="15" spans="2:3" x14ac:dyDescent="0.3">
      <c r="B15" s="10" t="s">
        <v>9</v>
      </c>
      <c r="C15" s="11">
        <v>412170</v>
      </c>
    </row>
    <row r="16" spans="2:3" ht="15" thickBot="1" x14ac:dyDescent="0.35">
      <c r="B16" s="12" t="s">
        <v>15</v>
      </c>
      <c r="C16" s="13">
        <f>SUM(C15:C15)</f>
        <v>412170</v>
      </c>
    </row>
    <row r="17" spans="2:3" x14ac:dyDescent="0.3">
      <c r="B17" s="9" t="s">
        <v>16</v>
      </c>
      <c r="C17" s="8"/>
    </row>
    <row r="18" spans="2:3" x14ac:dyDescent="0.3">
      <c r="B18" s="10" t="s">
        <v>39</v>
      </c>
      <c r="C18" s="11">
        <v>22496.76</v>
      </c>
    </row>
    <row r="19" spans="2:3" ht="15" thickBot="1" x14ac:dyDescent="0.35">
      <c r="B19" s="12" t="s">
        <v>18</v>
      </c>
      <c r="C19" s="13">
        <f>SUM(C18:C18)</f>
        <v>22496.76</v>
      </c>
    </row>
    <row r="20" spans="2:3" x14ac:dyDescent="0.3">
      <c r="B20" s="9" t="s">
        <v>19</v>
      </c>
      <c r="C20" s="8"/>
    </row>
    <row r="21" spans="2:3" x14ac:dyDescent="0.3">
      <c r="B21" s="10" t="s">
        <v>4</v>
      </c>
      <c r="C21" s="11">
        <v>58610.42</v>
      </c>
    </row>
    <row r="22" spans="2:3" x14ac:dyDescent="0.3">
      <c r="B22" s="10" t="s">
        <v>5</v>
      </c>
      <c r="C22" s="11">
        <v>147411</v>
      </c>
    </row>
    <row r="23" spans="2:3" x14ac:dyDescent="0.3">
      <c r="B23" s="10" t="s">
        <v>6</v>
      </c>
      <c r="C23" s="11">
        <v>24505.8</v>
      </c>
    </row>
    <row r="24" spans="2:3" x14ac:dyDescent="0.3">
      <c r="B24" s="10" t="s">
        <v>37</v>
      </c>
      <c r="C24" s="11">
        <v>481003.82</v>
      </c>
    </row>
    <row r="25" spans="2:3" x14ac:dyDescent="0.3">
      <c r="B25" s="10" t="s">
        <v>9</v>
      </c>
      <c r="C25" s="11">
        <v>1570465.05</v>
      </c>
    </row>
    <row r="26" spans="2:3" x14ac:dyDescent="0.3">
      <c r="B26" s="10" t="s">
        <v>10</v>
      </c>
      <c r="C26" s="11">
        <v>29603.200000000001</v>
      </c>
    </row>
    <row r="27" spans="2:3" x14ac:dyDescent="0.3">
      <c r="B27" s="10" t="s">
        <v>11</v>
      </c>
      <c r="C27" s="11">
        <v>102356.65</v>
      </c>
    </row>
    <row r="28" spans="2:3" ht="15" thickBot="1" x14ac:dyDescent="0.35">
      <c r="B28" s="12" t="s">
        <v>20</v>
      </c>
      <c r="C28" s="13">
        <f>SUM(C21:C27)</f>
        <v>2413955.94</v>
      </c>
    </row>
    <row r="29" spans="2:3" x14ac:dyDescent="0.3">
      <c r="B29" s="9" t="s">
        <v>21</v>
      </c>
      <c r="C29" s="8"/>
    </row>
    <row r="30" spans="2:3" x14ac:dyDescent="0.3">
      <c r="B30" s="10" t="s">
        <v>4</v>
      </c>
      <c r="C30" s="11">
        <v>2184756.2000000002</v>
      </c>
    </row>
    <row r="31" spans="2:3" x14ac:dyDescent="0.3">
      <c r="B31" s="10" t="s">
        <v>5</v>
      </c>
      <c r="C31" s="11">
        <v>155817.73000000001</v>
      </c>
    </row>
    <row r="32" spans="2:3" x14ac:dyDescent="0.3">
      <c r="B32" s="10" t="s">
        <v>17</v>
      </c>
      <c r="C32" s="11">
        <v>50287.78</v>
      </c>
    </row>
    <row r="33" spans="2:3" x14ac:dyDescent="0.3">
      <c r="B33" s="10" t="s">
        <v>8</v>
      </c>
      <c r="C33" s="11">
        <v>93946.6</v>
      </c>
    </row>
    <row r="34" spans="2:3" x14ac:dyDescent="0.3">
      <c r="B34" s="10" t="s">
        <v>14</v>
      </c>
      <c r="C34" s="11">
        <v>164660.1</v>
      </c>
    </row>
    <row r="35" spans="2:3" x14ac:dyDescent="0.3">
      <c r="B35" s="10" t="s">
        <v>9</v>
      </c>
      <c r="C35" s="11">
        <v>1602884.57</v>
      </c>
    </row>
    <row r="36" spans="2:3" x14ac:dyDescent="0.3">
      <c r="B36" s="10" t="s">
        <v>11</v>
      </c>
      <c r="C36" s="11">
        <v>549923.55000000005</v>
      </c>
    </row>
    <row r="37" spans="2:3" ht="15" thickBot="1" x14ac:dyDescent="0.35">
      <c r="B37" s="12" t="s">
        <v>22</v>
      </c>
      <c r="C37" s="13">
        <f>SUM(C30:C36)</f>
        <v>4802276.53</v>
      </c>
    </row>
    <row r="38" spans="2:3" x14ac:dyDescent="0.3">
      <c r="B38" s="9" t="s">
        <v>23</v>
      </c>
      <c r="C38" s="8"/>
    </row>
    <row r="39" spans="2:3" x14ac:dyDescent="0.3">
      <c r="B39" s="10" t="s">
        <v>24</v>
      </c>
      <c r="C39" s="11">
        <v>2232249.14</v>
      </c>
    </row>
    <row r="40" spans="2:3" x14ac:dyDescent="0.3">
      <c r="B40" s="10" t="s">
        <v>38</v>
      </c>
      <c r="C40" s="11">
        <v>4440129.1100000003</v>
      </c>
    </row>
    <row r="41" spans="2:3" ht="15" thickBot="1" x14ac:dyDescent="0.35">
      <c r="B41" s="12" t="s">
        <v>25</v>
      </c>
      <c r="C41" s="13">
        <f>SUM(C39:C40)</f>
        <v>6672378.25</v>
      </c>
    </row>
    <row r="42" spans="2:3" x14ac:dyDescent="0.3">
      <c r="B42" s="9" t="s">
        <v>26</v>
      </c>
      <c r="C42" s="8"/>
    </row>
    <row r="43" spans="2:3" x14ac:dyDescent="0.3">
      <c r="B43" s="10" t="s">
        <v>27</v>
      </c>
      <c r="C43" s="11">
        <v>236857.5</v>
      </c>
    </row>
    <row r="44" spans="2:3" ht="15" thickBot="1" x14ac:dyDescent="0.35">
      <c r="B44" s="12" t="s">
        <v>28</v>
      </c>
      <c r="C44" s="13">
        <f>SUM(C43:C43)</f>
        <v>236857.5</v>
      </c>
    </row>
    <row r="45" spans="2:3" x14ac:dyDescent="0.3">
      <c r="B45" s="9" t="s">
        <v>29</v>
      </c>
      <c r="C45" s="8"/>
    </row>
    <row r="46" spans="2:3" x14ac:dyDescent="0.3">
      <c r="B46" s="10" t="s">
        <v>30</v>
      </c>
      <c r="C46" s="11"/>
    </row>
    <row r="47" spans="2:3" ht="15" thickBot="1" x14ac:dyDescent="0.35">
      <c r="B47" s="12" t="s">
        <v>31</v>
      </c>
      <c r="C47" s="13">
        <f>SUM(C46:C46)</f>
        <v>0</v>
      </c>
    </row>
    <row r="48" spans="2:3" x14ac:dyDescent="0.3">
      <c r="B48" s="9" t="s">
        <v>40</v>
      </c>
      <c r="C48" s="8"/>
    </row>
    <row r="49" spans="2:3" x14ac:dyDescent="0.3">
      <c r="B49" s="10" t="s">
        <v>4</v>
      </c>
      <c r="C49" s="11">
        <v>24623.5</v>
      </c>
    </row>
    <row r="50" spans="2:3" ht="15" thickBot="1" x14ac:dyDescent="0.35">
      <c r="B50" s="12" t="s">
        <v>41</v>
      </c>
      <c r="C50" s="13">
        <f>SUM(C49:C49)</f>
        <v>24623.5</v>
      </c>
    </row>
    <row r="51" spans="2:3" x14ac:dyDescent="0.3">
      <c r="B51" s="9" t="s">
        <v>42</v>
      </c>
      <c r="C51" s="8"/>
    </row>
    <row r="52" spans="2:3" x14ac:dyDescent="0.3">
      <c r="B52" s="10" t="s">
        <v>43</v>
      </c>
      <c r="C52" s="11">
        <v>556820</v>
      </c>
    </row>
    <row r="53" spans="2:3" x14ac:dyDescent="0.3">
      <c r="B53" s="10" t="s">
        <v>44</v>
      </c>
      <c r="C53" s="11">
        <v>4437213</v>
      </c>
    </row>
    <row r="54" spans="2:3" ht="15" thickBot="1" x14ac:dyDescent="0.35">
      <c r="B54" s="12" t="s">
        <v>25</v>
      </c>
      <c r="C54" s="13">
        <f>SUM(C52:C53)</f>
        <v>4994033</v>
      </c>
    </row>
    <row r="55" spans="2:3" x14ac:dyDescent="0.3">
      <c r="B55" s="9" t="s">
        <v>52</v>
      </c>
      <c r="C55" s="8"/>
    </row>
    <row r="56" spans="2:3" x14ac:dyDescent="0.3">
      <c r="B56" s="10" t="s">
        <v>17</v>
      </c>
      <c r="C56" s="11">
        <v>116640</v>
      </c>
    </row>
    <row r="57" spans="2:3" x14ac:dyDescent="0.3">
      <c r="B57" s="10" t="s">
        <v>45</v>
      </c>
      <c r="C57" s="11">
        <v>16992</v>
      </c>
    </row>
    <row r="58" spans="2:3" x14ac:dyDescent="0.3">
      <c r="B58" s="10" t="s">
        <v>46</v>
      </c>
      <c r="C58" s="11">
        <v>6624</v>
      </c>
    </row>
    <row r="59" spans="2:3" x14ac:dyDescent="0.3">
      <c r="B59" s="10" t="s">
        <v>47</v>
      </c>
      <c r="C59" s="11">
        <v>48240</v>
      </c>
    </row>
    <row r="60" spans="2:3" x14ac:dyDescent="0.3">
      <c r="B60" s="10" t="s">
        <v>8</v>
      </c>
      <c r="C60" s="11">
        <v>79200</v>
      </c>
    </row>
    <row r="61" spans="2:3" x14ac:dyDescent="0.3">
      <c r="B61" s="10" t="s">
        <v>48</v>
      </c>
      <c r="C61" s="11">
        <v>26400</v>
      </c>
    </row>
    <row r="62" spans="2:3" x14ac:dyDescent="0.3">
      <c r="B62" s="10" t="s">
        <v>49</v>
      </c>
      <c r="C62" s="11">
        <v>9183</v>
      </c>
    </row>
    <row r="63" spans="2:3" x14ac:dyDescent="0.3">
      <c r="B63" s="10" t="s">
        <v>50</v>
      </c>
      <c r="C63" s="11">
        <v>142560</v>
      </c>
    </row>
    <row r="64" spans="2:3" x14ac:dyDescent="0.3">
      <c r="B64" s="10" t="s">
        <v>51</v>
      </c>
      <c r="C64" s="11">
        <v>499290</v>
      </c>
    </row>
    <row r="65" spans="2:3" ht="15" thickBot="1" x14ac:dyDescent="0.35">
      <c r="B65" s="12" t="s">
        <v>31</v>
      </c>
      <c r="C65" s="13">
        <f>SUM(C56:C64)</f>
        <v>945129</v>
      </c>
    </row>
    <row r="66" spans="2:3" ht="15" thickBot="1" x14ac:dyDescent="0.35">
      <c r="B66" s="14" t="s">
        <v>32</v>
      </c>
      <c r="C66" s="15">
        <f>SUM(C65+C54+C50+C47+C44+C41+C37+C28+C19+C16+C13)</f>
        <v>25083185.900000006</v>
      </c>
    </row>
    <row r="67" spans="2:3" x14ac:dyDescent="0.3">
      <c r="B67" s="9" t="s">
        <v>53</v>
      </c>
      <c r="C67" s="8"/>
    </row>
    <row r="68" spans="2:3" x14ac:dyDescent="0.3">
      <c r="B68" s="10" t="s">
        <v>57</v>
      </c>
      <c r="C68" s="11">
        <v>7920</v>
      </c>
    </row>
    <row r="69" spans="2:3" x14ac:dyDescent="0.3">
      <c r="B69" s="10" t="s">
        <v>58</v>
      </c>
      <c r="C69" s="11">
        <v>1324200</v>
      </c>
    </row>
    <row r="70" spans="2:3" ht="15" thickBot="1" x14ac:dyDescent="0.35">
      <c r="B70" s="12" t="s">
        <v>56</v>
      </c>
      <c r="C70" s="13">
        <f>SUM(C68:C69)</f>
        <v>1332120</v>
      </c>
    </row>
    <row r="71" spans="2:3" x14ac:dyDescent="0.3">
      <c r="B71" s="9" t="s">
        <v>54</v>
      </c>
      <c r="C71" s="8"/>
    </row>
    <row r="72" spans="2:3" x14ac:dyDescent="0.3">
      <c r="B72" s="10" t="s">
        <v>59</v>
      </c>
      <c r="C72" s="11">
        <v>126724753.87</v>
      </c>
    </row>
    <row r="73" spans="2:3" x14ac:dyDescent="0.3">
      <c r="B73" s="10" t="s">
        <v>60</v>
      </c>
      <c r="C73" s="11">
        <v>576324.75</v>
      </c>
    </row>
    <row r="74" spans="2:3" x14ac:dyDescent="0.3">
      <c r="B74" s="10" t="s">
        <v>61</v>
      </c>
      <c r="C74" s="11">
        <v>188713</v>
      </c>
    </row>
    <row r="75" spans="2:3" x14ac:dyDescent="0.3">
      <c r="B75" s="10" t="s">
        <v>62</v>
      </c>
      <c r="C75" s="11">
        <v>114962.51</v>
      </c>
    </row>
    <row r="76" spans="2:3" ht="15" thickBot="1" x14ac:dyDescent="0.35">
      <c r="B76" s="12" t="s">
        <v>55</v>
      </c>
      <c r="C76" s="13">
        <f>SUM(C72:C75)</f>
        <v>127604754.13000001</v>
      </c>
    </row>
    <row r="77" spans="2:3" ht="16.2" thickBot="1" x14ac:dyDescent="0.35">
      <c r="B77" s="16" t="s">
        <v>33</v>
      </c>
      <c r="C77" s="17">
        <f>SUM(C76+C70+C66)</f>
        <v>154020060.03000003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1124DF-28F8-4CD5-82AA-F39A2D5D0DF4}">
  <dimension ref="B1:C8"/>
  <sheetViews>
    <sheetView workbookViewId="0">
      <selection sqref="A1:XFD1048576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63</v>
      </c>
    </row>
    <row r="4" spans="2:3" x14ac:dyDescent="0.3">
      <c r="B4" s="9" t="s">
        <v>64</v>
      </c>
      <c r="C4" s="8"/>
    </row>
    <row r="5" spans="2:3" x14ac:dyDescent="0.3">
      <c r="B5" s="10" t="s">
        <v>59</v>
      </c>
      <c r="C5" s="11">
        <v>13745.94</v>
      </c>
    </row>
    <row r="6" spans="2:3" x14ac:dyDescent="0.3">
      <c r="B6" s="10" t="s">
        <v>65</v>
      </c>
      <c r="C6" s="11">
        <v>86500.15</v>
      </c>
    </row>
    <row r="7" spans="2:3" ht="15" thickBot="1" x14ac:dyDescent="0.35">
      <c r="B7" s="12" t="s">
        <v>55</v>
      </c>
      <c r="C7" s="13">
        <f>SUM(C5:C6)</f>
        <v>100246.09</v>
      </c>
    </row>
    <row r="8" spans="2:3" ht="16.2" thickBot="1" x14ac:dyDescent="0.35">
      <c r="B8" s="16" t="s">
        <v>33</v>
      </c>
      <c r="C8" s="17">
        <f>SUM(C7)</f>
        <v>100246.09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8E21-7BDE-4A7D-9272-12E90B95B97B}">
  <dimension ref="B1:C36"/>
  <sheetViews>
    <sheetView topLeftCell="A4" workbookViewId="0">
      <selection activeCell="F15" sqref="F15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66</v>
      </c>
    </row>
    <row r="4" spans="2:3" ht="15" thickBot="1" x14ac:dyDescent="0.35">
      <c r="B4" s="7" t="s">
        <v>2</v>
      </c>
      <c r="C4" s="8"/>
    </row>
    <row r="5" spans="2:3" x14ac:dyDescent="0.3">
      <c r="B5" s="9" t="s">
        <v>70</v>
      </c>
      <c r="C5" s="8"/>
    </row>
    <row r="6" spans="2:3" x14ac:dyDescent="0.3">
      <c r="B6" s="10" t="s">
        <v>71</v>
      </c>
      <c r="C6" s="11">
        <v>31314.82</v>
      </c>
    </row>
    <row r="7" spans="2:3" x14ac:dyDescent="0.3">
      <c r="B7" s="10" t="s">
        <v>72</v>
      </c>
      <c r="C7" s="11">
        <v>1421147.04</v>
      </c>
    </row>
    <row r="8" spans="2:3" x14ac:dyDescent="0.3">
      <c r="B8" s="10" t="s">
        <v>73</v>
      </c>
      <c r="C8" s="11">
        <v>132084</v>
      </c>
    </row>
    <row r="9" spans="2:3" x14ac:dyDescent="0.3">
      <c r="B9" s="10" t="s">
        <v>17</v>
      </c>
      <c r="C9" s="11">
        <v>11588618.4</v>
      </c>
    </row>
    <row r="10" spans="2:3" x14ac:dyDescent="0.3">
      <c r="B10" s="10" t="s">
        <v>27</v>
      </c>
      <c r="C10" s="11">
        <v>1117127.96</v>
      </c>
    </row>
    <row r="11" spans="2:3" x14ac:dyDescent="0.3">
      <c r="B11" s="10" t="s">
        <v>74</v>
      </c>
      <c r="C11" s="11">
        <v>66174.64</v>
      </c>
    </row>
    <row r="12" spans="2:3" x14ac:dyDescent="0.3">
      <c r="B12" s="10" t="s">
        <v>51</v>
      </c>
      <c r="C12" s="11">
        <v>549102</v>
      </c>
    </row>
    <row r="13" spans="2:3" x14ac:dyDescent="0.3">
      <c r="B13" s="10" t="s">
        <v>75</v>
      </c>
      <c r="C13" s="11">
        <v>3444216</v>
      </c>
    </row>
    <row r="14" spans="2:3" ht="15" thickBot="1" x14ac:dyDescent="0.35">
      <c r="B14" s="12" t="s">
        <v>76</v>
      </c>
      <c r="C14" s="13">
        <f>SUM(C6:C13)</f>
        <v>18349784.859999999</v>
      </c>
    </row>
    <row r="15" spans="2:3" x14ac:dyDescent="0.3">
      <c r="B15" s="9" t="s">
        <v>77</v>
      </c>
      <c r="C15" s="8"/>
    </row>
    <row r="16" spans="2:3" x14ac:dyDescent="0.3">
      <c r="B16" s="10" t="s">
        <v>78</v>
      </c>
      <c r="C16" s="11">
        <v>78650</v>
      </c>
    </row>
    <row r="17" spans="2:3" ht="15" thickBot="1" x14ac:dyDescent="0.35">
      <c r="B17" s="12" t="s">
        <v>79</v>
      </c>
      <c r="C17" s="13">
        <f>SUM(C16:C16)</f>
        <v>78650</v>
      </c>
    </row>
    <row r="18" spans="2:3" x14ac:dyDescent="0.3">
      <c r="B18" s="9" t="s">
        <v>80</v>
      </c>
      <c r="C18" s="8"/>
    </row>
    <row r="19" spans="2:3" x14ac:dyDescent="0.3">
      <c r="B19" s="10" t="s">
        <v>69</v>
      </c>
      <c r="C19" s="11">
        <v>83531.8</v>
      </c>
    </row>
    <row r="20" spans="2:3" x14ac:dyDescent="0.3">
      <c r="B20" s="10" t="s">
        <v>5</v>
      </c>
      <c r="C20" s="11">
        <v>5324</v>
      </c>
    </row>
    <row r="21" spans="2:3" x14ac:dyDescent="0.3">
      <c r="B21" s="10" t="s">
        <v>47</v>
      </c>
      <c r="C21" s="11">
        <v>11340</v>
      </c>
    </row>
    <row r="22" spans="2:3" x14ac:dyDescent="0.3">
      <c r="B22" s="10" t="s">
        <v>68</v>
      </c>
      <c r="C22" s="11">
        <v>51040</v>
      </c>
    </row>
    <row r="23" spans="2:3" x14ac:dyDescent="0.3">
      <c r="B23" s="10" t="s">
        <v>67</v>
      </c>
      <c r="C23" s="11">
        <v>16500</v>
      </c>
    </row>
    <row r="24" spans="2:3" x14ac:dyDescent="0.3">
      <c r="B24" s="10" t="s">
        <v>9</v>
      </c>
      <c r="C24" s="11">
        <v>129234.6</v>
      </c>
    </row>
    <row r="25" spans="2:3" x14ac:dyDescent="0.3">
      <c r="B25" s="10" t="s">
        <v>11</v>
      </c>
      <c r="C25" s="11">
        <v>763428</v>
      </c>
    </row>
    <row r="26" spans="2:3" x14ac:dyDescent="0.3">
      <c r="B26" s="10" t="s">
        <v>51</v>
      </c>
      <c r="C26" s="11">
        <v>99640</v>
      </c>
    </row>
    <row r="27" spans="2:3" ht="15" thickBot="1" x14ac:dyDescent="0.35">
      <c r="B27" s="12" t="s">
        <v>31</v>
      </c>
      <c r="C27" s="13">
        <f>SUM(C19:C26)</f>
        <v>1160038.3999999999</v>
      </c>
    </row>
    <row r="28" spans="2:3" ht="15" thickBot="1" x14ac:dyDescent="0.35">
      <c r="B28" s="14" t="s">
        <v>32</v>
      </c>
      <c r="C28" s="15">
        <f>SUM(C27+C17+C14)</f>
        <v>19588473.259999998</v>
      </c>
    </row>
    <row r="29" spans="2:3" x14ac:dyDescent="0.3">
      <c r="B29" s="9" t="s">
        <v>81</v>
      </c>
      <c r="C29" s="8"/>
    </row>
    <row r="30" spans="2:3" x14ac:dyDescent="0.3">
      <c r="B30" s="10" t="s">
        <v>82</v>
      </c>
      <c r="C30" s="11">
        <v>98534</v>
      </c>
    </row>
    <row r="31" spans="2:3" x14ac:dyDescent="0.3">
      <c r="B31" s="10" t="s">
        <v>83</v>
      </c>
      <c r="C31" s="11">
        <v>215410</v>
      </c>
    </row>
    <row r="32" spans="2:3" x14ac:dyDescent="0.3">
      <c r="B32" s="10" t="s">
        <v>84</v>
      </c>
      <c r="C32" s="11">
        <v>469224.99</v>
      </c>
    </row>
    <row r="33" spans="2:3" x14ac:dyDescent="0.3">
      <c r="B33" s="10" t="s">
        <v>85</v>
      </c>
      <c r="C33" s="11">
        <v>273000</v>
      </c>
    </row>
    <row r="34" spans="2:3" x14ac:dyDescent="0.3">
      <c r="B34" s="10" t="s">
        <v>65</v>
      </c>
      <c r="C34" s="11">
        <v>38.29</v>
      </c>
    </row>
    <row r="35" spans="2:3" ht="15" thickBot="1" x14ac:dyDescent="0.35">
      <c r="B35" s="12" t="s">
        <v>55</v>
      </c>
      <c r="C35" s="13">
        <f>SUM(C30:C34)</f>
        <v>1056207.28</v>
      </c>
    </row>
    <row r="36" spans="2:3" ht="16.2" thickBot="1" x14ac:dyDescent="0.35">
      <c r="B36" s="16" t="s">
        <v>33</v>
      </c>
      <c r="C36" s="17">
        <f>SUM(C35+C28)</f>
        <v>20644680.539999999</v>
      </c>
    </row>
  </sheetData>
  <sortState xmlns:xlrd2="http://schemas.microsoft.com/office/spreadsheetml/2017/richdata2" ref="B6:C13">
    <sortCondition ref="B6:B1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1D6D0-A8CC-4317-B11C-E71994570B6F}">
  <dimension ref="B1:C10"/>
  <sheetViews>
    <sheetView tabSelected="1" workbookViewId="0">
      <selection activeCell="C11" sqref="C11"/>
    </sheetView>
  </sheetViews>
  <sheetFormatPr defaultColWidth="24.5546875" defaultRowHeight="14.4" x14ac:dyDescent="0.3"/>
  <cols>
    <col min="1" max="1" width="14.33203125" customWidth="1"/>
    <col min="2" max="2" width="32.109375" customWidth="1"/>
    <col min="3" max="3" width="32.33203125" style="18" customWidth="1"/>
  </cols>
  <sheetData>
    <row r="1" spans="2:3" ht="15" thickBot="1" x14ac:dyDescent="0.35">
      <c r="B1" s="1"/>
      <c r="C1" s="2"/>
    </row>
    <row r="2" spans="2:3" ht="15.6" x14ac:dyDescent="0.3">
      <c r="B2" s="3" t="s">
        <v>0</v>
      </c>
      <c r="C2" s="4"/>
    </row>
    <row r="3" spans="2:3" ht="16.2" thickBot="1" x14ac:dyDescent="0.35">
      <c r="B3" s="5" t="s">
        <v>1</v>
      </c>
      <c r="C3" s="6" t="s">
        <v>86</v>
      </c>
    </row>
    <row r="4" spans="2:3" x14ac:dyDescent="0.3">
      <c r="B4" s="9" t="s">
        <v>64</v>
      </c>
      <c r="C4" s="8"/>
    </row>
    <row r="5" spans="2:3" x14ac:dyDescent="0.3">
      <c r="B5" s="10" t="s">
        <v>87</v>
      </c>
      <c r="C5" s="11">
        <v>8613340.25</v>
      </c>
    </row>
    <row r="6" spans="2:3" x14ac:dyDescent="0.3">
      <c r="B6" s="10" t="s">
        <v>88</v>
      </c>
      <c r="C6" s="11">
        <v>2523639.38</v>
      </c>
    </row>
    <row r="7" spans="2:3" x14ac:dyDescent="0.3">
      <c r="B7" s="10" t="s">
        <v>89</v>
      </c>
      <c r="C7" s="11">
        <v>986234.4</v>
      </c>
    </row>
    <row r="8" spans="2:3" x14ac:dyDescent="0.3">
      <c r="B8" s="10" t="s">
        <v>65</v>
      </c>
      <c r="C8" s="11">
        <v>589.54</v>
      </c>
    </row>
    <row r="9" spans="2:3" ht="15" thickBot="1" x14ac:dyDescent="0.35">
      <c r="B9" s="12" t="s">
        <v>55</v>
      </c>
      <c r="C9" s="13">
        <f>SUM(C5:C8)</f>
        <v>12123803.569999998</v>
      </c>
    </row>
    <row r="10" spans="2:3" ht="16.2" thickBot="1" x14ac:dyDescent="0.35">
      <c r="B10" s="16" t="s">
        <v>33</v>
      </c>
      <c r="C10" s="17">
        <f>SUM(C9)</f>
        <v>12123803.569999998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03.11.2025.</vt:lpstr>
      <vt:lpstr>04.11.2025.</vt:lpstr>
      <vt:lpstr>05.11.2025.</vt:lpstr>
      <vt:lpstr>06.11.2025.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2025-11-07T08:13:14Z</dcterms:modified>
</cp:coreProperties>
</file>